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45" windowWidth="15570" windowHeight="11010"/>
  </bookViews>
  <sheets>
    <sheet name="Φύλλο1" sheetId="10" r:id="rId1"/>
  </sheets>
  <definedNames>
    <definedName name="_xlnm.Print_Area" localSheetId="0">Φύλλο1!$A$1:$AR$11</definedName>
  </definedNames>
  <calcPr calcId="125725"/>
</workbook>
</file>

<file path=xl/calcChain.xml><?xml version="1.0" encoding="utf-8"?>
<calcChain xmlns="http://schemas.openxmlformats.org/spreadsheetml/2006/main">
  <c r="AN9" i="10"/>
  <c r="AI9"/>
  <c r="AH9" s="1"/>
  <c r="AB9"/>
  <c r="Z9"/>
  <c r="W9"/>
  <c r="S9"/>
  <c r="L9"/>
  <c r="G9"/>
  <c r="F9" s="1"/>
  <c r="AN10"/>
  <c r="AI10"/>
  <c r="AH10" s="1"/>
  <c r="AB10"/>
  <c r="Z10"/>
  <c r="W10"/>
  <c r="S10"/>
  <c r="L10"/>
  <c r="G10"/>
  <c r="F10" s="1"/>
  <c r="AN11"/>
  <c r="AI11"/>
  <c r="AH11"/>
  <c r="AB11"/>
  <c r="Z11"/>
  <c r="W11"/>
  <c r="S11"/>
  <c r="L11"/>
  <c r="G11"/>
  <c r="AN8"/>
  <c r="AI8"/>
  <c r="AB8"/>
  <c r="Z8"/>
  <c r="W8"/>
  <c r="S8"/>
  <c r="L8"/>
  <c r="G8"/>
  <c r="F8" s="1"/>
  <c r="AN7"/>
  <c r="AI7"/>
  <c r="AH7" s="1"/>
  <c r="AB7"/>
  <c r="Z7"/>
  <c r="W7"/>
  <c r="S7"/>
  <c r="L7"/>
  <c r="G7"/>
  <c r="AN6"/>
  <c r="AH6" s="1"/>
  <c r="AI6"/>
  <c r="AB6"/>
  <c r="Z6"/>
  <c r="W6"/>
  <c r="S6"/>
  <c r="L6"/>
  <c r="G6"/>
  <c r="F6" s="1"/>
  <c r="AN5"/>
  <c r="AI5"/>
  <c r="AH5" s="1"/>
  <c r="AB5"/>
  <c r="Z5"/>
  <c r="W5"/>
  <c r="S5"/>
  <c r="L5"/>
  <c r="G5"/>
  <c r="F5" s="1"/>
  <c r="G4"/>
  <c r="L4"/>
  <c r="S4"/>
  <c r="W4"/>
  <c r="AB4"/>
  <c r="AI4"/>
  <c r="AN4"/>
  <c r="AH4"/>
  <c r="Z4"/>
  <c r="AH8"/>
  <c r="AR8" l="1"/>
  <c r="F4"/>
  <c r="AR4" s="1"/>
  <c r="F7"/>
  <c r="AR7" s="1"/>
  <c r="F11"/>
  <c r="AR11" s="1"/>
  <c r="AR6"/>
  <c r="AR10"/>
  <c r="AR5"/>
  <c r="AR9"/>
</calcChain>
</file>

<file path=xl/sharedStrings.xml><?xml version="1.0" encoding="utf-8"?>
<sst xmlns="http://schemas.openxmlformats.org/spreadsheetml/2006/main" count="79" uniqueCount="57">
  <si>
    <t>Α.Μ. Yποψηφίου</t>
  </si>
  <si>
    <t>Ονομ/νο Υποψηφίου</t>
  </si>
  <si>
    <t>Ειδ/τα</t>
  </si>
  <si>
    <t>ΔΙΔΑΚΤΟΡΙΚΟ ΔΙΠΛΩΜΑ</t>
  </si>
  <si>
    <t>ΜΕΤΑΠΤΥΧΙΑΚΟΣ ΤΙΤΛΟΣ ΣΠΟΥΔΩΝ</t>
  </si>
  <si>
    <t>ΔΕΥΤΕΡΟ ΠΤΥΧΙΟ ΑΕΙ</t>
  </si>
  <si>
    <t>ΔΕΥΤΕΡΟΣ ΜΕΤΑΠΤΥΧΙΑΚΟΣ ΤΙΤΛΟΣ ΣΠΟΥΔΩΝ</t>
  </si>
  <si>
    <t>ΒΕΒΑΙΩΣΗ Η ΠΙΣΤΟΠΟΙΗΤΙΚΟ ΕΤΗΣΙΑΣ ΕΠΙΜΟΡΦΩΣΗΣ Σ.Ε.Λ.Μ.Ε., Σ.Ε.Λ.Δ.Ε., Α.Σ.ΠΑΙ.ΤΕ., Σ.Ε.Λ.Ε.Τ.Ε.</t>
  </si>
  <si>
    <t>ΣΥΝΟΛΙΚΗ ΜΟΡΙΟΔΟΤΗΣΗ</t>
  </si>
  <si>
    <t>ΕΠΙΣΤΗΜΟΝΙΚΗ ΣΥΓΚΡΟΤΗΣΗ</t>
  </si>
  <si>
    <r>
      <t>ΕΚΠΑΙΔΕΥΤΙΚΗ ΥΠΗΡΕΣΙΑ</t>
    </r>
    <r>
      <rPr>
        <u/>
        <sz val="8"/>
        <rFont val="Calibri"/>
        <family val="2"/>
        <charset val="161"/>
      </rPr>
      <t xml:space="preserve"> &gt;7</t>
    </r>
    <r>
      <rPr>
        <sz val="8"/>
        <rFont val="Calibri"/>
        <family val="2"/>
        <charset val="161"/>
      </rPr>
      <t xml:space="preserve"> ΕΤΩΝ</t>
    </r>
  </si>
  <si>
    <r>
      <t>ΔΙΔΑΚΤΙΚΗ ΥΠΗΡΕΣΙΑ</t>
    </r>
    <r>
      <rPr>
        <u/>
        <sz val="8"/>
        <rFont val="Calibri"/>
        <family val="2"/>
        <charset val="161"/>
      </rPr>
      <t xml:space="preserve"> &gt;</t>
    </r>
    <r>
      <rPr>
        <sz val="8"/>
        <rFont val="Calibri"/>
        <family val="2"/>
        <charset val="161"/>
      </rPr>
      <t xml:space="preserve"> 5 ΕΤΩΝ</t>
    </r>
  </si>
  <si>
    <t>ΤΙΤΛΟΙ ΣΠΟΥΔΩΝ</t>
  </si>
  <si>
    <t>ΓΝΩΣΗ ΞΕΝΩΝ ΓΛΩΣΣΩΝ</t>
  </si>
  <si>
    <t>ΕΠΙΜΟΡΦΩΣΗ</t>
  </si>
  <si>
    <t>ΔΙΔΑΚΤΙΚΟ ΕΠΙΜΟΡΦΩΤΙΚΟ ΕΡΓΟ</t>
  </si>
  <si>
    <t xml:space="preserve"> ΞΕΝΗ ΓΛΩΣΣΑ Γ2 (άριστη γνώση)</t>
  </si>
  <si>
    <t>ΔΕΥΤΕΡΗ ΞΕΝΗ ΓΛΩΣΣΑ  Γ2</t>
  </si>
  <si>
    <t>ΔΕΥΤΕΡΗ ΞΕΝΗ ΓΛΩΣΣΑ Γ1</t>
  </si>
  <si>
    <t>ΔΕΥΤΕΡΗ ΞΕΝΗ ΓΛΩΣΣΑ Β2</t>
  </si>
  <si>
    <t>ΑΥΤΟΔΥΝΑΜΟ ΔΙΔΑΚΤΙΚΟ ΕΡΓΟ ΣΕ Α.Ε.Ι. Η Σ.Ε.Λ.Ε.Τ.Ε.</t>
  </si>
  <si>
    <t xml:space="preserve"> ΣΥΜΜΕΤΟΧΗ ΣΕ ΕΡΕΥΝΗΤΙΚΑ ΠΡΟΓΡΑΜΜΑΤΑ Ν.Π.Δ.Δ.</t>
  </si>
  <si>
    <t>ΣΥΓΓΡΑΦΙΚΟ ΕΡΓΟ ΚΑΙ ΕΙΣΗΓΗΣΕΙΣ</t>
  </si>
  <si>
    <t>ΣΥΓΓΡΑΦΗ ΣΧΟΛΙΚΩΝ ΕΓΧΕΙΡΙΔΙΩΝ Η ΒΙΒΛΙΩΝ ΠΟΥ ΕΧΟΥΝ ΕΚΔΟΘΕΙ ΜΕ ISBN</t>
  </si>
  <si>
    <t>ΔΙΜΟΣΙΕΥΣΗ ΑΡΘΡΩΝ ΣΕ ΕΠΙΣΤΗΜΟΝΙΚΑ ΠΕΡΙΟΔΙΚΑ</t>
  </si>
  <si>
    <t>ΕΙΣΗΓΗΣΕΙΣ ΣΕ ΠΡΑΚΤΙΚΑ ΣΥΝΕΔΡΙΩΝ ΠΟΥ ΟΡΓΑΝΩΝΟΝΤΑΙ ΑΠΌ ΥΠ.Π.Ε.Θ. , ΕΠΙΣΤΗΜΟΝΙΚΟΥΣ ΦΟΡΕΙΣ , ΕΠΙΣΤΗΜΟΝΙΚΑ ΠΕΡΙΟΔΙΚΑ ΜΕ ΚΡΙΤΕΣ</t>
  </si>
  <si>
    <t>ΣΧΕΔΙΑΣΗ ΚΑΙ ΠΑΡΑΓΩΓΗ ΕΚΠΑΙΔΕΥΤΙΚΟΥ ΥΠΟΣΤΗΡΙΚΤΙΚΟΥ ΥΛΙΚΟΥ (ΕΚΠΑΙΔΕΥΤΙΚΟΥ ΛΟΓΙΣΜΙΚΟΥ, ΕΠΙΜΟΡΦΩΤΙΚΟΥ ΥΛΙΚΟΥ) ΓΙΑ ΤΗ ΔΙΔΑΣΚΑΛΙΑ ΤΩΝ ΦΥΣΙΚΩΝ ΕΠΙΣΤΗΜΩΝ ΠΟΥ ΑΠΟΤΕΛΕΙ ΠΡΟΪΟΝ ΤΟΥ ΥΠ.Π.Ε.Θ. Ή ΕΠΟΠΤΕΥΟΜΕΝΟΥ ΦΟΡΕΑ ΤΟΥ:</t>
  </si>
  <si>
    <t>ΣΥΜΜΕΤΟΧΗ ΣΕ ΟΜΑΔΑ ΣΥΝΤΑΞΗΣ ΑΝΑΛΥΤΙΚΟΥ ΠΡΟΓΡΑΜΜΑΤΟΣ ΣΠΟΥΔΩΝ Α.Π.Σ.-Δ.Ε.Π.Π.Σ., Ι.Ε.Π. Η Π.Ι.</t>
  </si>
  <si>
    <t>ΔΙΟΙΚΗΤΙΚΗ ΚΑΙ ΔΙΔΑΚΤΙΚΗ ΕΜΠΕΙΡΙΑ</t>
  </si>
  <si>
    <t>ΔΙΟΙΚΗΤΙΚΗ ΕΜΠΕΙΡΙΑ</t>
  </si>
  <si>
    <t>ΑΣΚΗΣΗ ΚΑΘΗΚΟΝΤΩΝ ΠΕΡΙΦΕΡΕΙΑΚΟΥ ΔΙΕΥΘΥΝΤΗ, ΔΙΕΥΘΥΝΤΗ ΕΚΠΑΙΔΕΥΣΗΣ, ΠΡΟΪΣΤΑΜΕΝΟΥ ΔΙΕΥΘΥΝΣΗΣ ΥΠ.Π.Ε.Θ., ΣΥΝΤΟΝΙΣΤΗ ΕΚΠ/ΣΗΣ, ΣΥΜΒΟΥΛΟΥ Α΄ ΤΟΥ Ι.Ε.Π. Η ΠΑΡΕΔΡΟΥ ΕΠΙ ΘΗΤΕΙΑ ΤΟΥ Π.Ι.</t>
  </si>
  <si>
    <t>ΑΣΚΗΣΗ ΚΑΘΗΚΟΝΤΩΝ ΣΥΝΤΟΝΙΣΤΗ ΕΚΠΑΙΔΕΥΤΙΚΟΥ ΕΡΓΟΥ Η ΣΧ.ΣΥΜΒΟΥΛΟΥ, ΣΥΜΒΟΥΛΟΥ Β΄Η ΠΡΟΪΣΤΑΜΕΝΟΥ Δ/ΝΣΗΣ, ΥΠ/ΝΣΗΣ Η ΤΜΗΜΑΤΟΣ Ι.Ε.Π.,ΠΡΟΪΣΤΑΜΕΝΟΥ ΤΜΗΜΑΤΟΣ ΥΠ.Π.Ε.Θ., ΠΡΟΪΣΤΑΜΕΝΟΥ ΕΚΠΑΙΔΕΥΤΙΚΩΝ ΘΕΜΑΤΩΝ Δ/ΝΣΗΣ ΕΚΠ/ΣΗΣ, ΓΡΑΦΕΙΟΥ Α/ΘΜΙΑΣ ΚΑΙ Δ/ΘΜΙΑΣ  ΕΚΠ/ΣΗΣ,Κ.Ε.Σ.Υ., Κ.Δ.Α.Υ., ΚΕ.Δ.Δ.Υ, ΔΙΕΥΘΥΝΤΗΣ ΣΧΟΛΙΚΗΣ ΜΟΝΑΔΑΣ, Ε.Κ., Δ.Ι.Ε.Κ. Η Σ.Ε.Κ., Σ.Δ.Ε.</t>
  </si>
  <si>
    <t>ΑΣΚΗΣΗ ΚΑΘΗΚΟΝΤΩΝ ΥΠΟΔ/ΝΤΗ ΣΧΟΛΙΚΗΣ ΜΟΝΑΔΑΣ ,Ε.Κ., Δ.Ι.Ε.Κ.,Σ.Ε.Κ., Σ.Δ.Ε., ΥΠΕΥΘΥΝΟΥ ΤΟΜΕΑ Ε.Κ., ΠΡΟΪΣΤΑΜΕΝΟΥ Κ.Ε.Α.,ΥΠΕΥΘΥΝΟΥ ΛΕΙΤΟΥΡΓΙΑΣ Κ.Π.Ε., ΣΥΝΤΟΝΙΣΤΗΣ ΕΚΠΑΙΔΕΥΣΗΣ ΠΡΟΣΦΥΓΩΝ</t>
  </si>
  <si>
    <t>ΑΣΚΗΣΗ ΚΑΘΗΚΟΝΤΩΝ ΥΠΕΥΘΥΝΟΥ ΣΧΟΛΙΚΩΝ ΔΡΑΣΤΗΡΙΟΤΗΤΩΝ , ΠΕΡΙΒΑΛΛΟΝΤΙΚΗΣ ΕΚΠ/ΣΗΣ, ΑΓΩΓΗΣ ΗΓΕΙΑΣ, ΠΟΛΙΤΙΣΤΙΚΩΝ ΘΕΜΑΤΩΝ, Σ.Σ.Ν., ΚΕ.ΠΛΗ.ΝΕ.Τ., Ε.Κ.Φ.Ε., ΚΕ.ΣΥ.Π., ΓΡΑ.ΣΥ., ΓΡΑ.ΣΕ.Π., ΑΣΚΗΣΗ ΔΙΟΙΚΗΤΙΚΩΝ ΜΕ ΑΠΟΣΠΑΣΗ ΣΤΗΝ ΚΕΝΤΡΙΚΗ Η ΠΕΡΙΦΕΡΕΙΑΚΗ ΥΠΗΡΕΣΙΑ ΤΟΥ ΥΠ.Π.Ε.Θ.</t>
  </si>
  <si>
    <t>ΔΙΔΑΚΤΙΚΗ ΕΜΠΕΙΡΙΑ</t>
  </si>
  <si>
    <r>
      <t>ΑΣΚΗΣΗ ΔΙΔΑΚΤΙΚΩΝ ΚΑΘΗΚΟΝΤΩΝ ΣΕ ΣΧΟΛΙΚΕΣ ΜΟΝΑΔΕΣ, Ε.Κ., Σ.Δ.Ε.,Ι.Ε.Κ., ΥΠΕΥΘΥΝΟΙ ΓΡΑ.Σ.Ε.Π., ΓΡΑ.ΣΥ.</t>
    </r>
    <r>
      <rPr>
        <u/>
        <sz val="8"/>
        <rFont val="Calibri"/>
        <family val="2"/>
        <charset val="161"/>
      </rPr>
      <t>&gt;</t>
    </r>
    <r>
      <rPr>
        <sz val="8"/>
        <rFont val="Calibri"/>
        <family val="2"/>
        <charset val="161"/>
      </rPr>
      <t xml:space="preserve"> 5 ΕΤΩΝ</t>
    </r>
  </si>
  <si>
    <t>ΔΙΔΑΚΤΙΚΗ ΥΠΗΡΕΣΙΑ ΩΣ ΥΠΕΥΘΥΝΟΣ ΠΛΗΡΟΦΟΡΙΚΗΣ ΚΑΙ ΝΕΩΝ ΤΕΧΝΟΛΟΓΙΩΝ ΤΟΥ ΑΡΘΡΟΥ 14 ΤΟΥ Ν.4547/2018 Ή ΩΣ ΥΠΕΥΘΥΝΟΣ Ή ΑΠΟΣΠΑΣΜΕΝΟΣ ΕΚΠΑΙΔΕΥΤΙΚΟΣ ΣΕ ΚΕΝΤΡΟ ΠΛΗΡΟΦΟΡΙΚΗΣ ΚΑΙ ΝΕΩΝ ΤΕΧΝΟΛΟΓΙΩΝ (ΚΕ.ΠΛΗ.ΝΕ.Τ.):</t>
  </si>
  <si>
    <t xml:space="preserve"> ΔΙΔΑΚΤΙΚΗ ΥΠΗΡΕΣΙΑ ΩΣ ΣΧΟΛΙΚΟΥ ΣΥΜΒΟΥΛΟΥ, ΣΥΝΤΟΝΙΣΤΗ ΕΚΠ/ΚΟΥ ΕΡΓΟΥ, ΠΡΟΪΣΤΑΜΕΝΟΥ ΤΜΗΜΑΤΟΣ ΕΚΠ/ΚΩΝ ΘΕΜΑΤΩΝ, ΥΠΕΥΘΥΝΟΥ ΠΕΡΙΒΑΛΛΟΝΤΙΚΗΣ ΕΚΠ/ΣΗΣ, ΑΓΩΓΗΣ ΥΓΕΙΑΣ, ΠΟΛΙΤΙΣΤΙΚΩΝ ΘΕΜΑΤΩΝ, ΣΧΟΛΙΚΩΝ ΔΡΑΣΤΗΡΙΟΤΗΤΩΝ, ΤΟΥ ΥΠΕΥΘΥΝΟΥ ΚΑΙ ΤΩΝ ΑΠΟΣΠΑΣΜΕΝΩΝ ΕΚΠ/ΚΩΝ ΣΕ ΚΕ.Σ.Υ.Π., Ε.Κ.Φ.Ε., ΚΕ.ΠΛΗ.ΝΕ.Τ., Σ.Σ.Ν., ΤΟΥ ΥΠΕΥΘΥΝΟΥ ΠΛΗΡΟΦΟΡΙΚΗΣ ΚΑΙ ΝΕΩΝ ΤΕΧΝΟΛΙΩΝ Η ΦΥΣΙΚΗΣ ΑΓΩΓΗΣ ΚΑΙ ΣΧΟΛΙΚΟΥ ΑΘΛΗΤΙΣΜΟΥ, ΤΟΥ ΣΥΝΤΟΝΙΣΤΗ ΕΚΠΑΙΔΕΥΣΗΣ ΠΡΟΣΦΥΓΩΝ, ΤΟΥ ΥΠΕΥΘΥΝΟΥ ΣΧΟΛΙΚΩΝ ΒΙΒΛΙΟΘΗΚΩΝ, ΟΙ ΟΠΟΙΕΣ ΕΙΧΑΝ ΛΕΙΤΟΥΡΓΗΣΕΙ ΣΤΟ ΠΛΑΙΣΙΟ ΤΟΥ ΕΠΙΧΕΙΡΗΣΙΑΚΟΥ ΠΡΟΓΡΑΜΜΑΤΟΣ "ΕΚΠΑΙΔΕΥΣΗ ΚΑΙ ΑΡΧΙΚΗ ΕΠΑΓΓΕΛΜΑΤΙΚΗ ΚΑΤΑΡΤΙΣΗ"( Ε.Π.Ε.Α.Ε.Κ.), ΚΑΘΩΣ ΚΑΙ ΔΙΕΥΘΥΝΤΗ ΚΑΙ ΥΠΟΔΙΕΥΘΥΝΤΗ Δ.Ι.Ε.Κ., Σ.Ε.Κ.</t>
  </si>
  <si>
    <t xml:space="preserve"> ΒΕΒΑΙΩΣΗ Η ΠΙΣΤΟΠΟΙΗΤΙΚΟ ΕΤΗΣΙΑΣ ΕΠΙΜΟΡΦΩΣΗΣ Α.Ε.Ι. 300 ΩΡΩΝ Η ΕΝΝΕΑΜΗΝΗΣ ΔΙΑΡΚΕΙΑΣ</t>
  </si>
  <si>
    <t>ΒΕΒΑΙΩΣΗ ΠΑΡΑΚΟΛΟΥΘΗΣΗΣ ΕΠΙΜΟΡΦΩΤΙΚΩΝ ΠΡΟΓΡΑΜΜΑΤΩΝ ΥΠ.Π.Ε.Θ., Ι.Ε.Π., Ε.Κ.Δ.Δ.Α.</t>
  </si>
  <si>
    <t xml:space="preserve"> ΣΥΜΜΕΤΟΧΗ ΩΣ ΕΠΙΜΟΡΦΩΤΗΣ ΣΕ ΕΠΙΜΟΡΦΩΤΙΚΑ ΠΡΟΓΡΑΜΜΑΤΑ ΤΟΥ ΥΠ.Π.Ε.Θ., Ι.Ε.Π., Π.Ι.</t>
  </si>
  <si>
    <t>ΞΕΝΗ ΓΛΩΣΣΑ Γ1 (πολύ καλή γνώση)</t>
  </si>
  <si>
    <t>ΞΕΝΗ ΓΛΩΣΣΑ Β2 (καλή γνώση)</t>
  </si>
  <si>
    <t>ΓΟΛΕΜΑΤΗ ΜΑΡΙΑΝΘΗ</t>
  </si>
  <si>
    <t>ΠΕ86</t>
  </si>
  <si>
    <t>ΤΖΙΤΖΙΡΑΣ ΠΑΝΑΓΙΩΤΗΣ</t>
  </si>
  <si>
    <t>ΝΑΙ</t>
  </si>
  <si>
    <t xml:space="preserve">ΝΑΙ </t>
  </si>
  <si>
    <t>ΦΛΩΡΟΣ ΒΑΣΙΛΕΙΟΣ</t>
  </si>
  <si>
    <t>ΧΟΡΟΖΟΓΛΟΥ ΓΕΩΡΓΙΟΣ</t>
  </si>
  <si>
    <t>ΠΑΠΑΪΩΑΝΝΟΥ ΙΩΑΝΝΗΣ</t>
  </si>
  <si>
    <t>ΛΙΑΣΚΑΣ ΤΑΞΙΑΡΧΗΣ</t>
  </si>
  <si>
    <t>ΑΝΤΩΝΑΚΑΚΗΣ ΑΝΤΩΝΙΟΣ</t>
  </si>
  <si>
    <t>ΔΗΜΟΣ ΕΥΑΓΓΕΛΟΣ</t>
  </si>
  <si>
    <t>ΣΥΝΕΝΤΕΥΞΗ</t>
  </si>
  <si>
    <t>ΜΟΡΙΟΔΟΤΗΣΗ</t>
  </si>
  <si>
    <t>Aνάρτηση οριστικού αξιολογικού πίνακα επιλογής των υποψηφίων  για τη θέση Υπευθύνων Πληροφορικής και Νέων  Τεχνολογιών 
10/01-03-2019 ΠΡΑΞΗ ΤΟΥ ΣΥΜΒΟΥΛΙΟΥ ΕΠΙΛΟΓΗΣ ΥΠΕΥΘΥΝΩΝ ΠΛΗΡΟΦΟΡΙΚΗΣ ΚΑΙ ΝΕΩΝ ΤΕΧΝΟΛΟΓΙΩΝ  ΤΟΥ  ΠΥΣΔΕ Α' ΑΘΗΝΑΣ</t>
  </si>
</sst>
</file>

<file path=xl/styles.xml><?xml version="1.0" encoding="utf-8"?>
<styleSheet xmlns="http://schemas.openxmlformats.org/spreadsheetml/2006/main">
  <fonts count="9">
    <font>
      <sz val="11"/>
      <color theme="1"/>
      <name val="Calibri"/>
      <family val="2"/>
      <charset val="161"/>
      <scheme val="minor"/>
    </font>
    <font>
      <sz val="11"/>
      <name val="Calibri"/>
      <family val="2"/>
      <charset val="161"/>
    </font>
    <font>
      <sz val="10"/>
      <name val="Calibri"/>
      <family val="2"/>
      <charset val="161"/>
    </font>
    <font>
      <b/>
      <sz val="8"/>
      <name val="Calibri"/>
      <family val="2"/>
      <charset val="161"/>
    </font>
    <font>
      <sz val="8"/>
      <name val="Calibri"/>
      <family val="2"/>
      <charset val="161"/>
    </font>
    <font>
      <b/>
      <sz val="10"/>
      <name val="Calibri"/>
      <family val="2"/>
    </font>
    <font>
      <u/>
      <sz val="8"/>
      <name val="Calibri"/>
      <family val="2"/>
      <charset val="161"/>
    </font>
    <font>
      <b/>
      <sz val="11"/>
      <name val="Calibri"/>
      <family val="2"/>
      <charset val="161"/>
      <scheme val="minor"/>
    </font>
    <font>
      <b/>
      <sz val="11"/>
      <color theme="1"/>
      <name val="Calibri"/>
      <family val="2"/>
      <charset val="161"/>
      <scheme val="minor"/>
    </font>
  </fonts>
  <fills count="10">
    <fill>
      <patternFill patternType="none"/>
    </fill>
    <fill>
      <patternFill patternType="gray125"/>
    </fill>
    <fill>
      <patternFill patternType="solid">
        <fgColor indexed="55"/>
        <bgColor indexed="54"/>
      </patternFill>
    </fill>
    <fill>
      <patternFill patternType="solid">
        <fgColor indexed="9"/>
        <bgColor indexed="64"/>
      </patternFill>
    </fill>
    <fill>
      <patternFill patternType="solid">
        <fgColor indexed="9"/>
        <bgColor indexed="54"/>
      </patternFill>
    </fill>
    <fill>
      <patternFill patternType="solid">
        <fgColor indexed="13"/>
        <bgColor indexed="64"/>
      </patternFill>
    </fill>
    <fill>
      <patternFill patternType="solid">
        <fgColor indexed="11"/>
        <bgColor indexed="64"/>
      </patternFill>
    </fill>
    <fill>
      <patternFill patternType="solid">
        <fgColor indexed="52"/>
        <bgColor indexed="64"/>
      </patternFill>
    </fill>
    <fill>
      <patternFill patternType="solid">
        <fgColor theme="4" tint="0.59999389629810485"/>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1" fillId="0" borderId="0" xfId="0" applyFont="1"/>
    <xf numFmtId="0" fontId="1" fillId="0" borderId="0" xfId="0" applyFont="1" applyAlignment="1">
      <alignment vertical="center"/>
    </xf>
    <xf numFmtId="0" fontId="1" fillId="0" borderId="1" xfId="0" applyFont="1" applyFill="1" applyBorder="1"/>
    <xf numFmtId="0" fontId="1" fillId="0" borderId="0" xfId="0" applyFont="1" applyFill="1" applyAlignment="1">
      <alignment vertical="center"/>
    </xf>
    <xf numFmtId="0" fontId="0" fillId="0" borderId="1" xfId="0" applyBorder="1"/>
    <xf numFmtId="0" fontId="1" fillId="0" borderId="0" xfId="0" applyFont="1" applyFill="1"/>
    <xf numFmtId="0" fontId="3" fillId="2" borderId="1" xfId="0" applyNumberFormat="1" applyFont="1" applyFill="1" applyBorder="1" applyAlignment="1" applyProtection="1">
      <alignment horizontal="center" vertical="center" wrapText="1" shrinkToFit="1"/>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0" fillId="3" borderId="0" xfId="0" applyFill="1"/>
    <xf numFmtId="0" fontId="0" fillId="3" borderId="1" xfId="0" applyFill="1" applyBorder="1"/>
    <xf numFmtId="0" fontId="4" fillId="3" borderId="1" xfId="0" applyFont="1" applyFill="1" applyBorder="1" applyAlignment="1">
      <alignment horizontal="center" vertical="center" textRotation="90" wrapText="1"/>
    </xf>
    <xf numFmtId="0" fontId="2" fillId="0" borderId="1" xfId="0" applyFont="1" applyBorder="1" applyAlignment="1">
      <alignment horizontal="left"/>
    </xf>
    <xf numFmtId="0" fontId="4" fillId="4" borderId="1" xfId="0" applyNumberFormat="1" applyFont="1" applyFill="1" applyBorder="1" applyAlignment="1" applyProtection="1">
      <alignment horizontal="center" vertical="center" textRotation="90" wrapText="1" shrinkToFit="1"/>
    </xf>
    <xf numFmtId="0" fontId="4" fillId="3" borderId="1" xfId="0" applyNumberFormat="1" applyFont="1" applyFill="1" applyBorder="1" applyAlignment="1" applyProtection="1">
      <alignment horizontal="center" vertical="center" textRotation="90" wrapText="1" shrinkToFit="1"/>
    </xf>
    <xf numFmtId="0" fontId="3" fillId="5" borderId="1" xfId="0" applyNumberFormat="1" applyFont="1" applyFill="1" applyBorder="1" applyAlignment="1" applyProtection="1">
      <alignment horizontal="center" vertical="center" textRotation="90" wrapText="1" shrinkToFit="1"/>
    </xf>
    <xf numFmtId="0" fontId="3" fillId="6" borderId="1" xfId="0" applyNumberFormat="1" applyFont="1" applyFill="1" applyBorder="1" applyAlignment="1" applyProtection="1">
      <alignment horizontal="center" vertical="center" textRotation="90" wrapText="1" shrinkToFit="1"/>
    </xf>
    <xf numFmtId="0" fontId="4" fillId="6" borderId="1" xfId="0" applyFont="1" applyFill="1" applyBorder="1" applyAlignment="1">
      <alignment horizontal="center" vertical="center" textRotation="90" wrapText="1"/>
    </xf>
    <xf numFmtId="0" fontId="3" fillId="6" borderId="1" xfId="0" applyFont="1" applyFill="1" applyBorder="1" applyAlignment="1">
      <alignment horizontal="center" vertical="center" textRotation="90" wrapText="1"/>
    </xf>
    <xf numFmtId="0" fontId="3" fillId="5" borderId="1"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2" fontId="0" fillId="3" borderId="1" xfId="0" applyNumberFormat="1" applyFill="1" applyBorder="1"/>
    <xf numFmtId="0" fontId="0" fillId="0" borderId="3" xfId="0" applyBorder="1" applyAlignment="1">
      <alignment wrapText="1"/>
    </xf>
    <xf numFmtId="0" fontId="8" fillId="0" borderId="0" xfId="0" applyFont="1" applyAlignment="1">
      <alignment wrapText="1"/>
    </xf>
    <xf numFmtId="0" fontId="1" fillId="0" borderId="2" xfId="0" applyFont="1" applyFill="1" applyBorder="1"/>
    <xf numFmtId="2" fontId="5" fillId="7" borderId="4" xfId="0" applyNumberFormat="1" applyFont="1" applyFill="1" applyBorder="1" applyAlignment="1" applyProtection="1">
      <alignment horizontal="center" vertical="center" textRotation="90" wrapText="1" shrinkToFit="1"/>
    </xf>
    <xf numFmtId="2" fontId="0" fillId="0" borderId="2" xfId="0" applyNumberFormat="1" applyBorder="1"/>
    <xf numFmtId="0" fontId="0" fillId="0" borderId="2" xfId="0" applyBorder="1"/>
    <xf numFmtId="0" fontId="8" fillId="0" borderId="5" xfId="0" applyFont="1" applyBorder="1" applyAlignment="1">
      <alignment wrapText="1"/>
    </xf>
    <xf numFmtId="0" fontId="0" fillId="0" borderId="6" xfId="0" applyBorder="1"/>
    <xf numFmtId="0" fontId="2" fillId="0" borderId="1" xfId="0" applyFont="1" applyBorder="1" applyAlignment="1">
      <alignment horizontal="left"/>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0" fontId="8" fillId="8" borderId="1" xfId="0" applyFont="1" applyFill="1" applyBorder="1" applyAlignment="1">
      <alignment horizontal="center" vertical="center" textRotation="90" wrapText="1"/>
    </xf>
    <xf numFmtId="0" fontId="8" fillId="9" borderId="1" xfId="0" applyFont="1" applyFill="1" applyBorder="1" applyAlignment="1">
      <alignment horizontal="center" vertical="center" textRotation="90" wrapText="1"/>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Y11"/>
  <sheetViews>
    <sheetView tabSelected="1" topLeftCell="AH1" zoomScaleNormal="100" workbookViewId="0">
      <selection activeCell="E3" sqref="E3"/>
    </sheetView>
  </sheetViews>
  <sheetFormatPr defaultRowHeight="15"/>
  <cols>
    <col min="1" max="1" width="9" customWidth="1"/>
    <col min="2" max="2" width="25.85546875" customWidth="1"/>
    <col min="3" max="3" width="6.85546875" customWidth="1"/>
    <col min="4" max="4" width="5.85546875" style="10" customWidth="1"/>
    <col min="5" max="5" width="5.28515625" style="10" customWidth="1"/>
    <col min="6" max="7" width="5.42578125" style="10" customWidth="1"/>
    <col min="8" max="8" width="5.7109375" customWidth="1"/>
    <col min="9" max="9" width="12" customWidth="1"/>
    <col min="10" max="10" width="5.42578125" customWidth="1"/>
    <col min="11" max="12" width="5" customWidth="1"/>
    <col min="13" max="13" width="3.85546875" customWidth="1"/>
    <col min="14" max="15" width="5" customWidth="1"/>
    <col min="16" max="16" width="4.5703125" customWidth="1"/>
    <col min="17" max="17" width="4.28515625" customWidth="1"/>
    <col min="18" max="19" width="3.85546875" customWidth="1"/>
    <col min="20" max="20" width="6" customWidth="1"/>
    <col min="21" max="21" width="5.85546875" customWidth="1"/>
    <col min="22" max="23" width="6.5703125" customWidth="1"/>
    <col min="24" max="24" width="5.140625" customWidth="1"/>
    <col min="25" max="25" width="5.5703125" customWidth="1"/>
    <col min="26" max="28" width="5.28515625" customWidth="1"/>
    <col min="29" max="29" width="6" customWidth="1"/>
    <col min="30" max="30" width="5.28515625" customWidth="1"/>
    <col min="31" max="31" width="7.42578125" customWidth="1"/>
    <col min="32" max="32" width="8.42578125" customWidth="1"/>
    <col min="33" max="35" width="6.42578125" customWidth="1"/>
    <col min="36" max="36" width="9.28515625" customWidth="1"/>
    <col min="37" max="37" width="14.42578125" customWidth="1"/>
    <col min="38" max="38" width="10.28515625" customWidth="1"/>
    <col min="39" max="39" width="11.85546875" customWidth="1"/>
    <col min="40" max="40" width="6" customWidth="1"/>
    <col min="41" max="41" width="6.28515625" customWidth="1"/>
    <col min="42" max="42" width="9" customWidth="1"/>
    <col min="43" max="43" width="26.7109375" customWidth="1"/>
    <col min="44" max="44" width="6" customWidth="1"/>
    <col min="45" max="45" width="8.42578125" customWidth="1"/>
    <col min="46" max="46" width="9" customWidth="1"/>
  </cols>
  <sheetData>
    <row r="1" spans="1:51" ht="101.25" customHeight="1">
      <c r="A1" s="32" t="s">
        <v>56</v>
      </c>
      <c r="B1" s="33"/>
      <c r="C1" s="33"/>
      <c r="D1" s="33"/>
      <c r="E1" s="33"/>
      <c r="F1" s="33"/>
      <c r="G1" s="33"/>
      <c r="H1" s="33"/>
      <c r="I1" s="33"/>
      <c r="J1" s="33"/>
      <c r="K1" s="33"/>
      <c r="L1" s="33"/>
      <c r="M1" s="33"/>
      <c r="N1" s="33"/>
      <c r="O1" s="33"/>
      <c r="P1" s="33"/>
      <c r="Q1" s="33"/>
      <c r="R1" s="33"/>
      <c r="S1" s="33"/>
      <c r="T1" s="33"/>
      <c r="U1" s="33"/>
      <c r="V1" s="23"/>
      <c r="W1" s="23"/>
      <c r="X1" s="23"/>
      <c r="Y1" s="23"/>
      <c r="Z1" s="23"/>
      <c r="AA1" s="23"/>
      <c r="AB1" s="23"/>
      <c r="AC1" s="23"/>
      <c r="AD1" s="23"/>
      <c r="AE1" s="23"/>
      <c r="AF1" s="23"/>
      <c r="AG1" s="23"/>
      <c r="AH1" s="23"/>
      <c r="AI1" s="23"/>
      <c r="AJ1" s="23"/>
      <c r="AK1" s="23"/>
      <c r="AL1" s="23"/>
      <c r="AM1" s="23"/>
      <c r="AN1" s="23"/>
      <c r="AO1" s="23"/>
      <c r="AP1" s="23"/>
      <c r="AQ1" s="23"/>
      <c r="AR1" s="30"/>
      <c r="AS1" s="24"/>
      <c r="AT1" s="29"/>
    </row>
    <row r="2" spans="1:51" s="1" customFormat="1" ht="30.75" customHeight="1" thickBo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13"/>
      <c r="AQ2" s="3"/>
      <c r="AR2" s="25"/>
      <c r="AS2" s="3"/>
      <c r="AT2" s="3"/>
      <c r="AU2" s="6"/>
      <c r="AV2" s="6"/>
      <c r="AW2" s="6"/>
      <c r="AX2" s="6"/>
      <c r="AY2" s="6"/>
    </row>
    <row r="3" spans="1:51" s="2" customFormat="1" ht="246" customHeight="1" thickBot="1">
      <c r="A3" s="7" t="s">
        <v>0</v>
      </c>
      <c r="B3" s="7" t="s">
        <v>1</v>
      </c>
      <c r="C3" s="7" t="s">
        <v>2</v>
      </c>
      <c r="D3" s="14" t="s">
        <v>10</v>
      </c>
      <c r="E3" s="15" t="s">
        <v>11</v>
      </c>
      <c r="F3" s="16" t="s">
        <v>9</v>
      </c>
      <c r="G3" s="17" t="s">
        <v>12</v>
      </c>
      <c r="H3" s="9" t="s">
        <v>3</v>
      </c>
      <c r="I3" s="8" t="s">
        <v>4</v>
      </c>
      <c r="J3" s="8" t="s">
        <v>5</v>
      </c>
      <c r="K3" s="8" t="s">
        <v>6</v>
      </c>
      <c r="L3" s="19" t="s">
        <v>13</v>
      </c>
      <c r="M3" s="8" t="s">
        <v>16</v>
      </c>
      <c r="N3" s="8" t="s">
        <v>41</v>
      </c>
      <c r="O3" s="8" t="s">
        <v>42</v>
      </c>
      <c r="P3" s="8" t="s">
        <v>17</v>
      </c>
      <c r="Q3" s="8" t="s">
        <v>18</v>
      </c>
      <c r="R3" s="8" t="s">
        <v>19</v>
      </c>
      <c r="S3" s="19" t="s">
        <v>14</v>
      </c>
      <c r="T3" s="12" t="s">
        <v>7</v>
      </c>
      <c r="U3" s="9" t="s">
        <v>38</v>
      </c>
      <c r="V3" s="9" t="s">
        <v>39</v>
      </c>
      <c r="W3" s="19" t="s">
        <v>15</v>
      </c>
      <c r="X3" s="9" t="s">
        <v>20</v>
      </c>
      <c r="Y3" s="9" t="s">
        <v>40</v>
      </c>
      <c r="Z3" s="19" t="s">
        <v>21</v>
      </c>
      <c r="AA3" s="21" t="s">
        <v>21</v>
      </c>
      <c r="AB3" s="19" t="s">
        <v>22</v>
      </c>
      <c r="AC3" s="9" t="s">
        <v>23</v>
      </c>
      <c r="AD3" s="9" t="s">
        <v>24</v>
      </c>
      <c r="AE3" s="9" t="s">
        <v>25</v>
      </c>
      <c r="AF3" s="9" t="s">
        <v>26</v>
      </c>
      <c r="AG3" s="9" t="s">
        <v>27</v>
      </c>
      <c r="AH3" s="20" t="s">
        <v>28</v>
      </c>
      <c r="AI3" s="19" t="s">
        <v>29</v>
      </c>
      <c r="AJ3" s="9" t="s">
        <v>30</v>
      </c>
      <c r="AK3" s="9" t="s">
        <v>31</v>
      </c>
      <c r="AL3" s="9" t="s">
        <v>32</v>
      </c>
      <c r="AM3" s="9" t="s">
        <v>33</v>
      </c>
      <c r="AN3" s="18" t="s">
        <v>34</v>
      </c>
      <c r="AO3" s="9" t="s">
        <v>35</v>
      </c>
      <c r="AP3" s="9" t="s">
        <v>36</v>
      </c>
      <c r="AQ3" s="9" t="s">
        <v>37</v>
      </c>
      <c r="AR3" s="26" t="s">
        <v>55</v>
      </c>
      <c r="AS3" s="34" t="s">
        <v>54</v>
      </c>
      <c r="AT3" s="35" t="s">
        <v>8</v>
      </c>
      <c r="AU3" s="4"/>
      <c r="AV3" s="4"/>
      <c r="AW3" s="4"/>
      <c r="AX3" s="4"/>
      <c r="AY3" s="4"/>
    </row>
    <row r="4" spans="1:51">
      <c r="A4" s="5">
        <v>191076</v>
      </c>
      <c r="B4" s="5" t="s">
        <v>43</v>
      </c>
      <c r="C4" s="5" t="s">
        <v>44</v>
      </c>
      <c r="D4" s="11" t="s">
        <v>46</v>
      </c>
      <c r="E4" s="11" t="s">
        <v>46</v>
      </c>
      <c r="F4" s="22">
        <f t="shared" ref="F4:F11" si="0">IF(SUM(G4,L4,S4,W4,Z4,AB4)&gt;16,16,SUM(G4,L4,S4,W4,Z4,AB4))</f>
        <v>10.75</v>
      </c>
      <c r="G4" s="11">
        <f t="shared" ref="G4:G11" si="1">IF(SUM(H4:K4)&gt;9,9,SUM(H4:K4))</f>
        <v>9</v>
      </c>
      <c r="H4" s="5">
        <v>6</v>
      </c>
      <c r="I4" s="5">
        <v>4</v>
      </c>
      <c r="J4" s="5"/>
      <c r="K4" s="5"/>
      <c r="L4" s="5">
        <f t="shared" ref="L4:L11" si="2">IF(SUM(M4:R4)&gt;1.5,1.5,SUM(M4:R4))</f>
        <v>0</v>
      </c>
      <c r="M4" s="5"/>
      <c r="N4" s="5"/>
      <c r="O4" s="5"/>
      <c r="P4" s="5"/>
      <c r="Q4" s="5"/>
      <c r="R4" s="5"/>
      <c r="S4" s="5">
        <f t="shared" ref="S4:S11" si="3">IF(SUM(T4:V4)&gt;1,1,SUM(T4:V4))</f>
        <v>0</v>
      </c>
      <c r="T4" s="5"/>
      <c r="U4" s="5"/>
      <c r="V4" s="5"/>
      <c r="W4" s="5">
        <f t="shared" ref="W4:W11" si="4">IF(SUM(X4:Y4)&gt;1,1,SUM(X4:Y4))</f>
        <v>1</v>
      </c>
      <c r="X4" s="5">
        <v>1</v>
      </c>
      <c r="Y4" s="5"/>
      <c r="Z4" s="5">
        <f t="shared" ref="Z4:Z11" si="5">IF(AA4&gt;1,1,AA4)</f>
        <v>0</v>
      </c>
      <c r="AA4" s="5"/>
      <c r="AB4" s="5">
        <f t="shared" ref="AB4:AB11" si="6">IF(SUM(AC4:AG4)&gt;2.5,2.5,SUM(AC4:AG4))</f>
        <v>0.75</v>
      </c>
      <c r="AC4" s="5">
        <v>0.25</v>
      </c>
      <c r="AD4" s="5"/>
      <c r="AE4" s="5">
        <v>0.5</v>
      </c>
      <c r="AF4" s="5"/>
      <c r="AG4" s="5"/>
      <c r="AH4" s="5">
        <f t="shared" ref="AH4:AH11" si="7">IF(SUM(AI4,AN4)&gt;14,14,SUM(AI4,AN4))</f>
        <v>9.75</v>
      </c>
      <c r="AI4" s="5">
        <f t="shared" ref="AI4:AI11" si="8">IF(SUM(AJ4:AM4)&gt;4,4,SUM(AJ4:AM4))</f>
        <v>0</v>
      </c>
      <c r="AJ4" s="5"/>
      <c r="AK4" s="5"/>
      <c r="AL4" s="5"/>
      <c r="AM4" s="5"/>
      <c r="AN4" s="5">
        <f t="shared" ref="AN4:AN11" si="9">IF(SUM(AO4:AQ4)&gt;10,10,SUM(AO4:AQ4))</f>
        <v>9.75</v>
      </c>
      <c r="AO4" s="5">
        <v>9.75</v>
      </c>
      <c r="AP4" s="5"/>
      <c r="AQ4" s="5"/>
      <c r="AR4" s="27">
        <f t="shared" ref="AR4:AR11" si="10">SUM(F4,AH4)</f>
        <v>20.5</v>
      </c>
      <c r="AS4" s="5">
        <v>13.6</v>
      </c>
      <c r="AT4" s="5">
        <v>34.1</v>
      </c>
    </row>
    <row r="5" spans="1:51">
      <c r="A5" s="5">
        <v>188188</v>
      </c>
      <c r="B5" s="5" t="s">
        <v>45</v>
      </c>
      <c r="C5" s="5" t="s">
        <v>44</v>
      </c>
      <c r="D5" s="11" t="s">
        <v>47</v>
      </c>
      <c r="E5" s="11" t="s">
        <v>46</v>
      </c>
      <c r="F5" s="22">
        <f t="shared" si="0"/>
        <v>7</v>
      </c>
      <c r="G5" s="11">
        <f t="shared" si="1"/>
        <v>4</v>
      </c>
      <c r="H5" s="5"/>
      <c r="I5" s="5">
        <v>4</v>
      </c>
      <c r="J5" s="5"/>
      <c r="K5" s="5"/>
      <c r="L5" s="5">
        <f t="shared" si="2"/>
        <v>1</v>
      </c>
      <c r="M5" s="5">
        <v>1</v>
      </c>
      <c r="N5" s="5"/>
      <c r="O5" s="5"/>
      <c r="P5" s="5"/>
      <c r="Q5" s="5"/>
      <c r="R5" s="5"/>
      <c r="S5" s="5">
        <f t="shared" si="3"/>
        <v>1</v>
      </c>
      <c r="T5" s="5"/>
      <c r="U5" s="5">
        <v>0.5</v>
      </c>
      <c r="V5" s="5">
        <v>0.5</v>
      </c>
      <c r="W5" s="5">
        <f t="shared" si="4"/>
        <v>0</v>
      </c>
      <c r="X5" s="5"/>
      <c r="Y5" s="5"/>
      <c r="Z5" s="5">
        <f t="shared" si="5"/>
        <v>0.5</v>
      </c>
      <c r="AA5" s="5">
        <v>0.5</v>
      </c>
      <c r="AB5" s="5">
        <f t="shared" si="6"/>
        <v>0.5</v>
      </c>
      <c r="AC5" s="5">
        <v>0.25</v>
      </c>
      <c r="AD5" s="5">
        <v>0.25</v>
      </c>
      <c r="AE5" s="5"/>
      <c r="AF5" s="5"/>
      <c r="AG5" s="5"/>
      <c r="AH5" s="5">
        <f t="shared" si="7"/>
        <v>11.75</v>
      </c>
      <c r="AI5" s="5">
        <f t="shared" si="8"/>
        <v>1.75</v>
      </c>
      <c r="AJ5" s="5"/>
      <c r="AK5" s="5">
        <v>0.75</v>
      </c>
      <c r="AL5" s="5"/>
      <c r="AM5" s="5">
        <v>1</v>
      </c>
      <c r="AN5" s="5">
        <f t="shared" si="9"/>
        <v>10</v>
      </c>
      <c r="AO5" s="5">
        <v>7.5</v>
      </c>
      <c r="AP5" s="5">
        <v>4</v>
      </c>
      <c r="AQ5" s="5"/>
      <c r="AR5" s="28">
        <f t="shared" si="10"/>
        <v>18.75</v>
      </c>
      <c r="AS5" s="5">
        <v>14</v>
      </c>
      <c r="AT5" s="5">
        <v>32.75</v>
      </c>
    </row>
    <row r="6" spans="1:51">
      <c r="A6" s="5">
        <v>188226</v>
      </c>
      <c r="B6" s="5" t="s">
        <v>48</v>
      </c>
      <c r="C6" s="5" t="s">
        <v>44</v>
      </c>
      <c r="D6" s="11" t="s">
        <v>46</v>
      </c>
      <c r="E6" s="11" t="s">
        <v>46</v>
      </c>
      <c r="F6" s="22">
        <f t="shared" si="0"/>
        <v>5.0999999999999996</v>
      </c>
      <c r="G6" s="11">
        <f t="shared" si="1"/>
        <v>4</v>
      </c>
      <c r="H6" s="5"/>
      <c r="I6" s="5">
        <v>4</v>
      </c>
      <c r="J6" s="5"/>
      <c r="K6" s="5"/>
      <c r="L6" s="5">
        <f t="shared" si="2"/>
        <v>0</v>
      </c>
      <c r="M6" s="5"/>
      <c r="N6" s="5"/>
      <c r="O6" s="5"/>
      <c r="P6" s="5"/>
      <c r="Q6" s="5"/>
      <c r="R6" s="5"/>
      <c r="S6" s="5">
        <f t="shared" si="3"/>
        <v>0.5</v>
      </c>
      <c r="T6" s="5"/>
      <c r="U6" s="5"/>
      <c r="V6" s="5">
        <v>0.5</v>
      </c>
      <c r="W6" s="5">
        <f t="shared" si="4"/>
        <v>0.5</v>
      </c>
      <c r="X6" s="5"/>
      <c r="Y6" s="5">
        <v>0.5</v>
      </c>
      <c r="Z6" s="5">
        <f t="shared" si="5"/>
        <v>0</v>
      </c>
      <c r="AA6" s="5"/>
      <c r="AB6" s="5">
        <f t="shared" si="6"/>
        <v>0.1</v>
      </c>
      <c r="AC6" s="5"/>
      <c r="AD6" s="5"/>
      <c r="AE6" s="5">
        <v>0.1</v>
      </c>
      <c r="AF6" s="5"/>
      <c r="AG6" s="5"/>
      <c r="AH6" s="5">
        <f t="shared" si="7"/>
        <v>11</v>
      </c>
      <c r="AI6" s="5">
        <f t="shared" si="8"/>
        <v>1</v>
      </c>
      <c r="AJ6" s="5"/>
      <c r="AK6" s="5"/>
      <c r="AL6" s="5"/>
      <c r="AM6" s="5">
        <v>1</v>
      </c>
      <c r="AN6" s="5">
        <f t="shared" si="9"/>
        <v>10</v>
      </c>
      <c r="AO6" s="5">
        <v>7.25</v>
      </c>
      <c r="AP6" s="5">
        <v>4</v>
      </c>
      <c r="AQ6" s="5"/>
      <c r="AR6" s="28">
        <f t="shared" si="10"/>
        <v>16.100000000000001</v>
      </c>
      <c r="AS6" s="5">
        <v>14</v>
      </c>
      <c r="AT6" s="5">
        <v>30.1</v>
      </c>
    </row>
    <row r="7" spans="1:51">
      <c r="A7" s="5">
        <v>172650</v>
      </c>
      <c r="B7" s="5" t="s">
        <v>49</v>
      </c>
      <c r="C7" s="5" t="s">
        <v>44</v>
      </c>
      <c r="D7" s="11" t="s">
        <v>46</v>
      </c>
      <c r="E7" s="11" t="s">
        <v>46</v>
      </c>
      <c r="F7" s="22">
        <f t="shared" si="0"/>
        <v>5.5</v>
      </c>
      <c r="G7" s="11">
        <f t="shared" si="1"/>
        <v>4</v>
      </c>
      <c r="H7" s="5"/>
      <c r="I7" s="5">
        <v>4</v>
      </c>
      <c r="J7" s="5"/>
      <c r="K7" s="5"/>
      <c r="L7" s="5">
        <f t="shared" si="2"/>
        <v>0</v>
      </c>
      <c r="M7" s="5"/>
      <c r="N7" s="5"/>
      <c r="O7" s="5"/>
      <c r="P7" s="5"/>
      <c r="Q7" s="5"/>
      <c r="R7" s="5"/>
      <c r="S7" s="5">
        <f t="shared" si="3"/>
        <v>0.5</v>
      </c>
      <c r="T7" s="5"/>
      <c r="U7" s="5"/>
      <c r="V7" s="5">
        <v>0.5</v>
      </c>
      <c r="W7" s="5">
        <f t="shared" si="4"/>
        <v>0.2</v>
      </c>
      <c r="X7" s="5"/>
      <c r="Y7" s="5">
        <v>0.2</v>
      </c>
      <c r="Z7" s="5">
        <f t="shared" si="5"/>
        <v>0</v>
      </c>
      <c r="AA7" s="5"/>
      <c r="AB7" s="5">
        <f t="shared" si="6"/>
        <v>0.8</v>
      </c>
      <c r="AC7" s="5"/>
      <c r="AD7" s="5">
        <v>0.5</v>
      </c>
      <c r="AE7" s="5">
        <v>0.3</v>
      </c>
      <c r="AF7" s="5"/>
      <c r="AG7" s="5"/>
      <c r="AH7" s="5">
        <f t="shared" si="7"/>
        <v>8</v>
      </c>
      <c r="AI7" s="5">
        <f t="shared" si="8"/>
        <v>1</v>
      </c>
      <c r="AJ7" s="5"/>
      <c r="AK7" s="5"/>
      <c r="AL7" s="5"/>
      <c r="AM7" s="5">
        <v>1</v>
      </c>
      <c r="AN7" s="5">
        <f t="shared" si="9"/>
        <v>7</v>
      </c>
      <c r="AO7" s="5">
        <v>3</v>
      </c>
      <c r="AP7" s="5">
        <v>4</v>
      </c>
      <c r="AQ7" s="5"/>
      <c r="AR7" s="28">
        <f t="shared" si="10"/>
        <v>13.5</v>
      </c>
      <c r="AS7" s="5">
        <v>14</v>
      </c>
      <c r="AT7" s="5">
        <v>27.5</v>
      </c>
    </row>
    <row r="8" spans="1:51">
      <c r="A8" s="5">
        <v>174902</v>
      </c>
      <c r="B8" s="5" t="s">
        <v>50</v>
      </c>
      <c r="C8" s="5" t="s">
        <v>44</v>
      </c>
      <c r="D8" s="11" t="s">
        <v>46</v>
      </c>
      <c r="E8" s="11" t="s">
        <v>46</v>
      </c>
      <c r="F8" s="22">
        <f t="shared" si="0"/>
        <v>1.85</v>
      </c>
      <c r="G8" s="11">
        <f t="shared" si="1"/>
        <v>0</v>
      </c>
      <c r="H8" s="5"/>
      <c r="I8" s="5"/>
      <c r="J8" s="5"/>
      <c r="K8" s="5"/>
      <c r="L8" s="5">
        <f t="shared" si="2"/>
        <v>0</v>
      </c>
      <c r="M8" s="5"/>
      <c r="N8" s="5"/>
      <c r="O8" s="5"/>
      <c r="P8" s="5"/>
      <c r="Q8" s="5"/>
      <c r="R8" s="5"/>
      <c r="S8" s="5">
        <f t="shared" si="3"/>
        <v>0.5</v>
      </c>
      <c r="T8" s="5"/>
      <c r="U8" s="5"/>
      <c r="V8" s="5">
        <v>0.5</v>
      </c>
      <c r="W8" s="5">
        <f t="shared" si="4"/>
        <v>0.5</v>
      </c>
      <c r="X8" s="5"/>
      <c r="Y8" s="5">
        <v>0.5</v>
      </c>
      <c r="Z8" s="5">
        <f t="shared" si="5"/>
        <v>0</v>
      </c>
      <c r="AA8" s="5"/>
      <c r="AB8" s="5">
        <f t="shared" si="6"/>
        <v>0.85</v>
      </c>
      <c r="AC8" s="5">
        <v>0.5</v>
      </c>
      <c r="AD8" s="5"/>
      <c r="AE8" s="5">
        <v>0.1</v>
      </c>
      <c r="AF8" s="5"/>
      <c r="AG8" s="5">
        <v>0.25</v>
      </c>
      <c r="AH8" s="5">
        <f t="shared" si="7"/>
        <v>11</v>
      </c>
      <c r="AI8" s="5">
        <f t="shared" si="8"/>
        <v>1</v>
      </c>
      <c r="AJ8" s="5"/>
      <c r="AK8" s="5"/>
      <c r="AL8" s="5"/>
      <c r="AM8" s="5">
        <v>1</v>
      </c>
      <c r="AN8" s="5">
        <f t="shared" si="9"/>
        <v>10</v>
      </c>
      <c r="AO8" s="5">
        <v>9.75</v>
      </c>
      <c r="AP8" s="5">
        <v>4</v>
      </c>
      <c r="AQ8" s="5"/>
      <c r="AR8" s="28">
        <f t="shared" si="10"/>
        <v>12.85</v>
      </c>
      <c r="AS8" s="5">
        <v>12.465999999999999</v>
      </c>
      <c r="AT8" s="5">
        <v>25.315999999999999</v>
      </c>
    </row>
    <row r="9" spans="1:51">
      <c r="A9" s="5">
        <v>205168</v>
      </c>
      <c r="B9" s="5" t="s">
        <v>53</v>
      </c>
      <c r="C9" s="5" t="s">
        <v>44</v>
      </c>
      <c r="D9" s="11" t="s">
        <v>46</v>
      </c>
      <c r="E9" s="11" t="s">
        <v>46</v>
      </c>
      <c r="F9" s="22">
        <f t="shared" si="0"/>
        <v>0.5</v>
      </c>
      <c r="G9" s="11">
        <f t="shared" si="1"/>
        <v>0</v>
      </c>
      <c r="H9" s="5"/>
      <c r="I9" s="5"/>
      <c r="J9" s="5"/>
      <c r="K9" s="5"/>
      <c r="L9" s="5">
        <f t="shared" si="2"/>
        <v>0</v>
      </c>
      <c r="M9" s="5"/>
      <c r="N9" s="5"/>
      <c r="O9" s="5"/>
      <c r="P9" s="5"/>
      <c r="Q9" s="5"/>
      <c r="R9" s="5"/>
      <c r="S9" s="5">
        <f t="shared" si="3"/>
        <v>0.5</v>
      </c>
      <c r="T9" s="5"/>
      <c r="U9" s="5"/>
      <c r="V9" s="5">
        <v>0.5</v>
      </c>
      <c r="W9" s="5">
        <f t="shared" si="4"/>
        <v>0</v>
      </c>
      <c r="X9" s="5"/>
      <c r="Y9" s="5"/>
      <c r="Z9" s="5">
        <f t="shared" si="5"/>
        <v>0</v>
      </c>
      <c r="AA9" s="5"/>
      <c r="AB9" s="5">
        <f t="shared" si="6"/>
        <v>0</v>
      </c>
      <c r="AC9" s="5"/>
      <c r="AD9" s="5"/>
      <c r="AE9" s="5"/>
      <c r="AF9" s="5"/>
      <c r="AG9" s="5"/>
      <c r="AH9" s="5">
        <f t="shared" si="7"/>
        <v>9.5</v>
      </c>
      <c r="AI9" s="5">
        <f t="shared" si="8"/>
        <v>1</v>
      </c>
      <c r="AJ9" s="5"/>
      <c r="AK9" s="5"/>
      <c r="AL9" s="5"/>
      <c r="AM9" s="5">
        <v>1</v>
      </c>
      <c r="AN9" s="5">
        <f t="shared" si="9"/>
        <v>8.5</v>
      </c>
      <c r="AO9" s="5">
        <v>4.5</v>
      </c>
      <c r="AP9" s="5">
        <v>4</v>
      </c>
      <c r="AQ9" s="5"/>
      <c r="AR9" s="28">
        <f t="shared" si="10"/>
        <v>10</v>
      </c>
      <c r="AS9" s="5">
        <v>14</v>
      </c>
      <c r="AT9" s="5">
        <v>24</v>
      </c>
    </row>
    <row r="10" spans="1:51">
      <c r="A10" s="5">
        <v>185045</v>
      </c>
      <c r="B10" s="5" t="s">
        <v>52</v>
      </c>
      <c r="C10" s="5" t="s">
        <v>44</v>
      </c>
      <c r="D10" s="11" t="s">
        <v>46</v>
      </c>
      <c r="E10" s="11" t="s">
        <v>46</v>
      </c>
      <c r="F10" s="22">
        <f t="shared" si="0"/>
        <v>1.7</v>
      </c>
      <c r="G10" s="11">
        <f t="shared" si="1"/>
        <v>0</v>
      </c>
      <c r="H10" s="5"/>
      <c r="I10" s="5"/>
      <c r="J10" s="5"/>
      <c r="K10" s="5"/>
      <c r="L10" s="5">
        <f t="shared" si="2"/>
        <v>1</v>
      </c>
      <c r="M10" s="5">
        <v>1</v>
      </c>
      <c r="N10" s="5"/>
      <c r="O10" s="5"/>
      <c r="P10" s="5"/>
      <c r="Q10" s="5"/>
      <c r="R10" s="5"/>
      <c r="S10" s="5">
        <f t="shared" si="3"/>
        <v>0.5</v>
      </c>
      <c r="T10" s="5"/>
      <c r="U10" s="5"/>
      <c r="V10" s="5">
        <v>0.5</v>
      </c>
      <c r="W10" s="5">
        <f t="shared" si="4"/>
        <v>0.2</v>
      </c>
      <c r="X10" s="5"/>
      <c r="Y10" s="5">
        <v>0.2</v>
      </c>
      <c r="Z10" s="5">
        <f t="shared" si="5"/>
        <v>0</v>
      </c>
      <c r="AA10" s="5"/>
      <c r="AB10" s="5">
        <f t="shared" si="6"/>
        <v>0</v>
      </c>
      <c r="AC10" s="5"/>
      <c r="AD10" s="5"/>
      <c r="AE10" s="5"/>
      <c r="AF10" s="5"/>
      <c r="AG10" s="5"/>
      <c r="AH10" s="5">
        <f t="shared" si="7"/>
        <v>9</v>
      </c>
      <c r="AI10" s="5">
        <f t="shared" si="8"/>
        <v>1</v>
      </c>
      <c r="AJ10" s="5"/>
      <c r="AK10" s="5"/>
      <c r="AL10" s="5"/>
      <c r="AM10" s="5">
        <v>1</v>
      </c>
      <c r="AN10" s="5">
        <f t="shared" si="9"/>
        <v>8</v>
      </c>
      <c r="AO10" s="5">
        <v>4</v>
      </c>
      <c r="AP10" s="5">
        <v>4</v>
      </c>
      <c r="AQ10" s="5"/>
      <c r="AR10" s="28">
        <f t="shared" si="10"/>
        <v>10.7</v>
      </c>
      <c r="AS10" s="5">
        <v>13</v>
      </c>
      <c r="AT10" s="5">
        <v>23.7</v>
      </c>
    </row>
    <row r="11" spans="1:51">
      <c r="A11" s="5">
        <v>185072</v>
      </c>
      <c r="B11" s="5" t="s">
        <v>51</v>
      </c>
      <c r="C11" s="5" t="s">
        <v>44</v>
      </c>
      <c r="D11" s="11" t="s">
        <v>46</v>
      </c>
      <c r="E11" s="11" t="s">
        <v>46</v>
      </c>
      <c r="F11" s="22">
        <f t="shared" si="0"/>
        <v>1.63</v>
      </c>
      <c r="G11" s="11">
        <f t="shared" si="1"/>
        <v>0</v>
      </c>
      <c r="H11" s="5"/>
      <c r="I11" s="5"/>
      <c r="J11" s="5"/>
      <c r="K11" s="5"/>
      <c r="L11" s="5">
        <f t="shared" si="2"/>
        <v>0</v>
      </c>
      <c r="M11" s="5"/>
      <c r="N11" s="5"/>
      <c r="O11" s="5"/>
      <c r="P11" s="5"/>
      <c r="Q11" s="5"/>
      <c r="R11" s="5"/>
      <c r="S11" s="5">
        <f t="shared" si="3"/>
        <v>0.5</v>
      </c>
      <c r="T11" s="5"/>
      <c r="U11" s="5"/>
      <c r="V11" s="5">
        <v>0.5</v>
      </c>
      <c r="W11" s="5">
        <f t="shared" si="4"/>
        <v>0</v>
      </c>
      <c r="X11" s="5"/>
      <c r="Y11" s="5"/>
      <c r="Z11" s="5">
        <f t="shared" si="5"/>
        <v>0</v>
      </c>
      <c r="AA11" s="5"/>
      <c r="AB11" s="5">
        <f t="shared" si="6"/>
        <v>1.1299999999999999</v>
      </c>
      <c r="AC11" s="5"/>
      <c r="AD11" s="5">
        <v>0.13</v>
      </c>
      <c r="AE11" s="5">
        <v>1</v>
      </c>
      <c r="AF11" s="5"/>
      <c r="AG11" s="5"/>
      <c r="AH11" s="5">
        <f t="shared" si="7"/>
        <v>9.25</v>
      </c>
      <c r="AI11" s="5">
        <f t="shared" si="8"/>
        <v>1</v>
      </c>
      <c r="AJ11" s="5"/>
      <c r="AK11" s="5"/>
      <c r="AL11" s="5"/>
      <c r="AM11" s="5">
        <v>1</v>
      </c>
      <c r="AN11" s="5">
        <f t="shared" si="9"/>
        <v>8.25</v>
      </c>
      <c r="AO11" s="5">
        <v>4.25</v>
      </c>
      <c r="AP11" s="5">
        <v>4</v>
      </c>
      <c r="AQ11" s="5"/>
      <c r="AR11" s="28">
        <f t="shared" si="10"/>
        <v>10.879999999999999</v>
      </c>
      <c r="AS11" s="5">
        <v>12.266</v>
      </c>
      <c r="AT11" s="5">
        <v>23.146000000000001</v>
      </c>
    </row>
  </sheetData>
  <sortState ref="A4:AT11">
    <sortCondition descending="1" ref="AT4:AT11"/>
  </sortState>
  <mergeCells count="2">
    <mergeCell ref="A2:AO2"/>
    <mergeCell ref="A1:U1"/>
  </mergeCells>
  <phoneticPr fontId="4" type="noConversion"/>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Φύλλο1</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2019-03-01T07:17:06Z</dcterms:modified>
</cp:coreProperties>
</file>